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ll6735\Downloads\"/>
    </mc:Choice>
  </mc:AlternateContent>
  <xr:revisionPtr revIDLastSave="0" documentId="8_{FA3EAD1E-338E-41FC-8A78-53F9EE75136D}" xr6:coauthVersionLast="47" xr6:coauthVersionMax="47" xr10:uidLastSave="{00000000-0000-0000-0000-000000000000}"/>
  <bookViews>
    <workbookView xWindow="-120" yWindow="-120" windowWidth="29040" windowHeight="15840" xr2:uid="{018CE5D5-3464-47B7-BE7A-2E8B188645B8}"/>
  </bookViews>
  <sheets>
    <sheet name="Module 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5" i="1" l="1"/>
  <c r="C127" i="1"/>
  <c r="C128" i="1"/>
  <c r="C129" i="1"/>
  <c r="C130" i="1"/>
  <c r="C131" i="1"/>
  <c r="C126" i="1"/>
  <c r="C123" i="1"/>
  <c r="C122" i="1"/>
  <c r="C121" i="1"/>
  <c r="C120" i="1"/>
  <c r="C119" i="1"/>
  <c r="C118" i="1"/>
  <c r="C16" i="1"/>
  <c r="C24" i="1"/>
  <c r="C28" i="1"/>
  <c r="C160" i="1" l="1"/>
  <c r="C155" i="1"/>
  <c r="C145" i="1"/>
  <c r="C143" i="1"/>
  <c r="C144" i="1"/>
  <c r="C142" i="1"/>
  <c r="D134" i="1"/>
  <c r="C134" i="1" s="1"/>
  <c r="D133" i="1"/>
  <c r="C133" i="1" s="1"/>
  <c r="C112" i="1"/>
  <c r="C55" i="1"/>
  <c r="C56" i="1"/>
  <c r="C57" i="1"/>
  <c r="C58" i="1"/>
  <c r="C81" i="1"/>
  <c r="C87" i="1" s="1"/>
  <c r="C82" i="1"/>
  <c r="C59" i="1"/>
  <c r="C60" i="1"/>
  <c r="C61" i="1"/>
  <c r="C62" i="1"/>
  <c r="C83" i="1"/>
  <c r="C63" i="1"/>
  <c r="C84" i="1"/>
  <c r="C64" i="1"/>
  <c r="C54" i="1"/>
  <c r="C96" i="1"/>
  <c r="C30" i="1" s="1"/>
  <c r="C27" i="1"/>
  <c r="C86" i="1" l="1"/>
  <c r="C88" i="1" s="1"/>
  <c r="C166" i="1"/>
  <c r="C36" i="1" s="1"/>
  <c r="C147" i="1"/>
  <c r="C157" i="1" s="1"/>
  <c r="C35" i="1" s="1"/>
  <c r="D135" i="1"/>
  <c r="C114" i="1"/>
  <c r="C33" i="1" s="1"/>
  <c r="C135" i="1" l="1"/>
  <c r="C34" i="1" s="1"/>
  <c r="C29" i="1"/>
  <c r="C38" i="1" l="1"/>
</calcChain>
</file>

<file path=xl/sharedStrings.xml><?xml version="1.0" encoding="utf-8"?>
<sst xmlns="http://schemas.openxmlformats.org/spreadsheetml/2006/main" count="172" uniqueCount="148">
  <si>
    <t>School Money Management Program</t>
  </si>
  <si>
    <t xml:space="preserve">Activity 2: </t>
  </si>
  <si>
    <t>Salary</t>
  </si>
  <si>
    <t>Activity 1:</t>
  </si>
  <si>
    <t>Tax</t>
  </si>
  <si>
    <t>Rent</t>
  </si>
  <si>
    <t>Transport</t>
  </si>
  <si>
    <t>Disposable Income</t>
  </si>
  <si>
    <t>Core Expenses:</t>
  </si>
  <si>
    <t xml:space="preserve"> - Electricity, Water, Phone, Internet</t>
  </si>
  <si>
    <t xml:space="preserve"> - For other expenses and saving/investing</t>
  </si>
  <si>
    <t>Research the amount</t>
  </si>
  <si>
    <t>Amount</t>
  </si>
  <si>
    <t>Savings</t>
  </si>
  <si>
    <t>Holidays</t>
  </si>
  <si>
    <t>Clothes</t>
  </si>
  <si>
    <t>Books/Magazines</t>
  </si>
  <si>
    <t>Module 4: Spending Money</t>
  </si>
  <si>
    <t xml:space="preserve">Gut Feeling </t>
  </si>
  <si>
    <t>Monthly amounts</t>
  </si>
  <si>
    <t xml:space="preserve">Group 1: </t>
  </si>
  <si>
    <t>Rent and Transport</t>
  </si>
  <si>
    <t>Group 1 (see below)</t>
  </si>
  <si>
    <t>Group 2 (see below)</t>
  </si>
  <si>
    <t>Group 3 (see below)</t>
  </si>
  <si>
    <t>Group 4 (see below)</t>
  </si>
  <si>
    <t>Entertainment</t>
  </si>
  <si>
    <t>Clothes/Subscriptions</t>
  </si>
  <si>
    <t xml:space="preserve">Group 2: </t>
  </si>
  <si>
    <t>Notes (e,g. address and mode of transport)</t>
  </si>
  <si>
    <t>Food and Utilities</t>
  </si>
  <si>
    <t>Food Total:</t>
  </si>
  <si>
    <t>Utilities Total:</t>
  </si>
  <si>
    <t>Electricity</t>
  </si>
  <si>
    <t>Water</t>
  </si>
  <si>
    <t>Mobile Phone bill</t>
  </si>
  <si>
    <t>Internet</t>
  </si>
  <si>
    <t xml:space="preserve">Food </t>
  </si>
  <si>
    <t>Utilities</t>
  </si>
  <si>
    <t>Monthly Amount</t>
  </si>
  <si>
    <t>Weekly Amount</t>
  </si>
  <si>
    <t>Box of cereal</t>
  </si>
  <si>
    <t>2 litres of milk</t>
  </si>
  <si>
    <t>Fruits (for a week)</t>
  </si>
  <si>
    <t>Snacks</t>
  </si>
  <si>
    <t>Takeaway coffee x5</t>
  </si>
  <si>
    <t>Sandwich + drink deal x5</t>
  </si>
  <si>
    <t>Pasta</t>
  </si>
  <si>
    <t>Pasta sauce</t>
  </si>
  <si>
    <t>Indian takeaway</t>
  </si>
  <si>
    <t>Nasi Lemak takeaway</t>
  </si>
  <si>
    <t>Olive oil (1 litre)</t>
  </si>
  <si>
    <t>Black pepper</t>
  </si>
  <si>
    <t>Chilli powder</t>
  </si>
  <si>
    <t>Stock cubes</t>
  </si>
  <si>
    <t>Butter</t>
  </si>
  <si>
    <t>Teabags</t>
  </si>
  <si>
    <t>Biscuits</t>
  </si>
  <si>
    <t xml:space="preserve">Laundry detergent (large) </t>
  </si>
  <si>
    <t>Bathroom cleaner</t>
  </si>
  <si>
    <t>Toothpaste</t>
  </si>
  <si>
    <t>Shampoo</t>
  </si>
  <si>
    <t>Shop online:</t>
  </si>
  <si>
    <t xml:space="preserve">Group 3: </t>
  </si>
  <si>
    <t>Entertainment and Holidays</t>
  </si>
  <si>
    <t>Eating out</t>
  </si>
  <si>
    <t>Total Eating out:</t>
  </si>
  <si>
    <t>Total Eating out and Entertainment:</t>
  </si>
  <si>
    <t>Total Entertainment:</t>
  </si>
  <si>
    <t>Meal 1</t>
  </si>
  <si>
    <t>Meal 2</t>
  </si>
  <si>
    <t>Cinema plus snacks</t>
  </si>
  <si>
    <t>Birthday party</t>
  </si>
  <si>
    <t>Hydrodash or equivalent</t>
  </si>
  <si>
    <t>Holiday 1: City Break</t>
  </si>
  <si>
    <t>Flights</t>
  </si>
  <si>
    <t>Hotel</t>
  </si>
  <si>
    <t>Lunches</t>
  </si>
  <si>
    <t>Dinners</t>
  </si>
  <si>
    <t>Tour attractions x 3</t>
  </si>
  <si>
    <t>Holiday 2: Beach resort</t>
  </si>
  <si>
    <t>Spending money</t>
  </si>
  <si>
    <t>Holiday 1 Total</t>
  </si>
  <si>
    <t>Holiday 2 Total</t>
  </si>
  <si>
    <t>Holidays Total</t>
  </si>
  <si>
    <t xml:space="preserve">Group 4: </t>
  </si>
  <si>
    <t>Yearly amount</t>
  </si>
  <si>
    <t>Total Clothes:</t>
  </si>
  <si>
    <t>Subscriptions</t>
  </si>
  <si>
    <t>Notes (e.g. number of items and brands)</t>
  </si>
  <si>
    <t>Going-out clothes/shoes</t>
  </si>
  <si>
    <t>Work clothes/shoes</t>
  </si>
  <si>
    <t>Casual clothes/shoes</t>
  </si>
  <si>
    <t>Sports/gym clothes/shoes</t>
  </si>
  <si>
    <t>TV (e.g. Netflix)</t>
  </si>
  <si>
    <t>Music (e.g. Apple Music)</t>
  </si>
  <si>
    <t>Gym</t>
  </si>
  <si>
    <t>Total Subscriptions:</t>
  </si>
  <si>
    <t>Total Clothes and subscriptions:</t>
  </si>
  <si>
    <t>Total Maintenance:</t>
  </si>
  <si>
    <t>Furniture (e.g., bed, sofa, tv)</t>
  </si>
  <si>
    <t>Notes (Item)</t>
  </si>
  <si>
    <t xml:space="preserve"> - One pan or equivalent per month</t>
  </si>
  <si>
    <t>Haircut</t>
  </si>
  <si>
    <t>Sports equipment</t>
  </si>
  <si>
    <t xml:space="preserve"> - Equivalent to a yoga mat or sports bag per month</t>
  </si>
  <si>
    <t>Miscellaneous</t>
  </si>
  <si>
    <t>Clothes, Subscriptions and miscellaneous</t>
  </si>
  <si>
    <t>Discussion:</t>
  </si>
  <si>
    <t xml:space="preserve">Discussion 1: </t>
  </si>
  <si>
    <t>What do you expect to happen to Tomas's expenses as he gets paid more?</t>
  </si>
  <si>
    <t>BONUS CONTENT</t>
  </si>
  <si>
    <t xml:space="preserve">Activity: </t>
  </si>
  <si>
    <t>Download the Money Tracker Spreadsheet and learn how it works</t>
  </si>
  <si>
    <t>As we move to a cashless world, are people better or worse off financially? Discuss positives and negatives of cashless payments. For the negatives, think of actions people can take to overcome these.</t>
  </si>
  <si>
    <t>apples, grapes and bananas</t>
  </si>
  <si>
    <t>crisps, biscuits, chocolate, crackers</t>
  </si>
  <si>
    <t>Sugar 1kg</t>
  </si>
  <si>
    <t>Kitchen utensils</t>
  </si>
  <si>
    <t xml:space="preserve"> - Present, 2 x alcoholic drinks</t>
  </si>
  <si>
    <t>Frozen pizza</t>
  </si>
  <si>
    <t>Burrito wraps and spice mix packet</t>
  </si>
  <si>
    <t>Retirement Fund (CPF)</t>
  </si>
  <si>
    <t>www.fairprice.com.sg/</t>
  </si>
  <si>
    <t xml:space="preserve"> - Starter, main, dessert and two alcoholic drinks from a nice restaurant such as Prego (https://prego.com.sg/menus/)</t>
  </si>
  <si>
    <t xml:space="preserve"> - Main course, dessert and drink from Shake Shack or equivalent</t>
  </si>
  <si>
    <t xml:space="preserve"> - Ticket, Popcorn and drink</t>
  </si>
  <si>
    <r>
      <t xml:space="preserve"> - Ticket and fast food lunch meal</t>
    </r>
    <r>
      <rPr>
        <sz val="10"/>
        <color theme="5"/>
        <rFont val="Arial"/>
        <family val="2"/>
      </rPr>
      <t xml:space="preserve"> </t>
    </r>
  </si>
  <si>
    <t>Annual Amount</t>
  </si>
  <si>
    <t>Click here for Tax and Retirement calculator</t>
  </si>
  <si>
    <t>Core Expenses: (Summary from groups inputs below)</t>
  </si>
  <si>
    <t>Other Expenses: (Summary from groups inputs below)</t>
  </si>
  <si>
    <t>Entertainment/Eating out</t>
  </si>
  <si>
    <t>Food</t>
  </si>
  <si>
    <t>Supermarket Shop</t>
  </si>
  <si>
    <t>Takeaways</t>
  </si>
  <si>
    <t>Supermarket Total:</t>
  </si>
  <si>
    <t>Takeaway Total:</t>
  </si>
  <si>
    <t>Salary (before tax and retirement)</t>
  </si>
  <si>
    <t>Salary (after tax and retirement)</t>
  </si>
  <si>
    <t>less Tax</t>
  </si>
  <si>
    <t>less Retirement Fund (CPF)</t>
  </si>
  <si>
    <t>Large pot of yoghurt e.g. 1kg</t>
  </si>
  <si>
    <t>Chicken breast x 4</t>
  </si>
  <si>
    <t>Stir-fry pork or beef</t>
  </si>
  <si>
    <t>Cheddar cheese block 200g</t>
  </si>
  <si>
    <t>Toilet Rolls (x24)</t>
  </si>
  <si>
    <t xml:space="preserve"> Note: Monthly amount has been scaled based on 50 weeks as Tomas is on holiday for 2 weeks in the year.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</si>
</sst>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809]#,##0"/>
  </numFmts>
  <fonts count="1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20"/>
      <color rgb="FF00B0F0"/>
      <name val="Arial"/>
      <family val="2"/>
    </font>
    <font>
      <u/>
      <sz val="10"/>
      <color theme="10"/>
      <name val="Arial"/>
      <family val="2"/>
    </font>
    <font>
      <u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00B0F0"/>
      <name val="Arial"/>
      <family val="2"/>
    </font>
    <font>
      <sz val="10"/>
      <color theme="5"/>
      <name val="Arial"/>
      <family val="2"/>
    </font>
    <font>
      <b/>
      <sz val="10"/>
      <color rgb="FF00B0F0"/>
      <name val="Arial"/>
      <family val="2"/>
    </font>
    <font>
      <sz val="10"/>
      <color rgb="FF00B050"/>
      <name val="Arial"/>
      <family val="2"/>
    </font>
    <font>
      <b/>
      <sz val="10"/>
      <color rgb="FF00B050"/>
      <name val="Arial"/>
      <family val="2"/>
    </font>
    <font>
      <b/>
      <sz val="10"/>
      <color rgb="FFFF0000"/>
      <name val="Arial"/>
      <family val="2"/>
    </font>
    <font>
      <b/>
      <sz val="10"/>
      <color rgb="FF7030A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3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2" borderId="0" xfId="0" quotePrefix="1" applyFill="1"/>
    <xf numFmtId="164" fontId="0" fillId="3" borderId="1" xfId="0" applyNumberFormat="1" applyFill="1" applyBorder="1" applyAlignment="1">
      <alignment horizontal="center"/>
    </xf>
    <xf numFmtId="0" fontId="1" fillId="2" borderId="2" xfId="0" applyFont="1" applyFill="1" applyBorder="1"/>
    <xf numFmtId="0" fontId="0" fillId="2" borderId="2" xfId="0" applyFill="1" applyBorder="1"/>
    <xf numFmtId="0" fontId="4" fillId="2" borderId="0" xfId="1" quotePrefix="1" applyFill="1"/>
    <xf numFmtId="164" fontId="1" fillId="2" borderId="0" xfId="0" applyNumberFormat="1" applyFont="1" applyFill="1" applyAlignment="1">
      <alignment horizontal="center"/>
    </xf>
    <xf numFmtId="0" fontId="4" fillId="2" borderId="0" xfId="1" applyFill="1" applyAlignment="1">
      <alignment horizontal="center"/>
    </xf>
    <xf numFmtId="0" fontId="1" fillId="2" borderId="0" xfId="0" applyFont="1" applyFill="1" applyAlignment="1">
      <alignment vertical="top"/>
    </xf>
    <xf numFmtId="0" fontId="1" fillId="0" borderId="14" xfId="0" applyFont="1" applyBorder="1"/>
    <xf numFmtId="0" fontId="0" fillId="2" borderId="0" xfId="0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5" fillId="0" borderId="0" xfId="1" applyFont="1"/>
    <xf numFmtId="0" fontId="7" fillId="2" borderId="0" xfId="0" applyFont="1" applyFill="1"/>
    <xf numFmtId="0" fontId="6" fillId="2" borderId="0" xfId="0" applyFont="1" applyFill="1"/>
    <xf numFmtId="0" fontId="8" fillId="2" borderId="0" xfId="0" applyFont="1" applyFill="1"/>
    <xf numFmtId="0" fontId="8" fillId="2" borderId="0" xfId="0" quotePrefix="1" applyFont="1" applyFill="1"/>
    <xf numFmtId="164" fontId="0" fillId="2" borderId="0" xfId="0" applyNumberFormat="1" applyFill="1"/>
    <xf numFmtId="0" fontId="0" fillId="3" borderId="3" xfId="0" applyFill="1" applyBorder="1" applyAlignment="1">
      <alignment horizontal="left" vertical="top"/>
    </xf>
    <xf numFmtId="0" fontId="0" fillId="3" borderId="0" xfId="0" applyFill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164" fontId="0" fillId="3" borderId="4" xfId="0" applyNumberFormat="1" applyFill="1" applyBorder="1" applyAlignment="1">
      <alignment horizontal="center"/>
    </xf>
    <xf numFmtId="164" fontId="0" fillId="3" borderId="5" xfId="0" applyNumberFormat="1" applyFill="1" applyBorder="1" applyAlignment="1">
      <alignment horizontal="center"/>
    </xf>
    <xf numFmtId="164" fontId="0" fillId="3" borderId="6" xfId="0" applyNumberFormat="1" applyFill="1" applyBorder="1" applyAlignment="1">
      <alignment horizontal="center"/>
    </xf>
    <xf numFmtId="164" fontId="8" fillId="3" borderId="4" xfId="0" applyNumberFormat="1" applyFont="1" applyFill="1" applyBorder="1" applyAlignment="1">
      <alignment horizontal="center"/>
    </xf>
    <xf numFmtId="164" fontId="8" fillId="3" borderId="5" xfId="0" applyNumberFormat="1" applyFont="1" applyFill="1" applyBorder="1" applyAlignment="1">
      <alignment horizontal="center"/>
    </xf>
    <xf numFmtId="164" fontId="8" fillId="3" borderId="6" xfId="0" applyNumberFormat="1" applyFont="1" applyFill="1" applyBorder="1" applyAlignment="1">
      <alignment horizontal="center"/>
    </xf>
    <xf numFmtId="0" fontId="0" fillId="3" borderId="7" xfId="0" applyFill="1" applyBorder="1" applyAlignment="1">
      <alignment horizontal="left" vertical="top"/>
    </xf>
    <xf numFmtId="0" fontId="0" fillId="3" borderId="8" xfId="0" applyFill="1" applyBorder="1" applyAlignment="1">
      <alignment horizontal="left" vertical="top"/>
    </xf>
    <xf numFmtId="0" fontId="0" fillId="3" borderId="9" xfId="0" applyFill="1" applyBorder="1" applyAlignment="1">
      <alignment horizontal="left" vertical="top"/>
    </xf>
    <xf numFmtId="0" fontId="0" fillId="3" borderId="11" xfId="0" applyFill="1" applyBorder="1" applyAlignment="1">
      <alignment horizontal="left" vertical="top"/>
    </xf>
    <xf numFmtId="0" fontId="0" fillId="3" borderId="12" xfId="0" applyFill="1" applyBorder="1" applyAlignment="1">
      <alignment horizontal="left" vertical="top"/>
    </xf>
    <xf numFmtId="0" fontId="0" fillId="3" borderId="13" xfId="0" applyFill="1" applyBorder="1" applyAlignment="1">
      <alignment horizontal="left" vertical="top"/>
    </xf>
    <xf numFmtId="0" fontId="4" fillId="2" borderId="3" xfId="1" quotePrefix="1" applyFill="1" applyBorder="1" applyAlignment="1">
      <alignment horizontal="left" vertical="center" indent="1"/>
    </xf>
    <xf numFmtId="0" fontId="4" fillId="2" borderId="0" xfId="1" quotePrefix="1" applyFill="1" applyBorder="1" applyAlignment="1">
      <alignment horizontal="left" vertical="center" indent="1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164" fontId="11" fillId="2" borderId="0" xfId="0" applyNumberFormat="1" applyFont="1" applyFill="1" applyAlignment="1">
      <alignment horizontal="center"/>
    </xf>
    <xf numFmtId="164" fontId="7" fillId="2" borderId="0" xfId="0" applyNumberFormat="1" applyFont="1" applyFill="1" applyAlignment="1">
      <alignment horizontal="center"/>
    </xf>
    <xf numFmtId="164" fontId="10" fillId="2" borderId="0" xfId="0" applyNumberFormat="1" applyFont="1" applyFill="1" applyAlignment="1">
      <alignment horizontal="center"/>
    </xf>
    <xf numFmtId="164" fontId="6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12" fillId="2" borderId="0" xfId="0" applyFont="1" applyFill="1"/>
    <xf numFmtId="164" fontId="12" fillId="2" borderId="0" xfId="0" applyNumberFormat="1" applyFont="1" applyFill="1" applyAlignment="1">
      <alignment horizontal="center"/>
    </xf>
    <xf numFmtId="0" fontId="13" fillId="2" borderId="0" xfId="0" applyFont="1" applyFill="1"/>
    <xf numFmtId="164" fontId="13" fillId="2" borderId="0" xfId="0" applyNumberFormat="1" applyFont="1" applyFill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14" fillId="2" borderId="0" xfId="0" applyFont="1" applyFill="1"/>
    <xf numFmtId="164" fontId="14" fillId="2" borderId="0" xfId="0" applyNumberFormat="1" applyFont="1" applyFill="1" applyAlignment="1">
      <alignment horizontal="center"/>
    </xf>
    <xf numFmtId="0" fontId="14" fillId="2" borderId="0" xfId="0" applyFont="1" applyFill="1" applyAlignment="1">
      <alignment horizontal="center" vertical="center"/>
    </xf>
    <xf numFmtId="0" fontId="0" fillId="2" borderId="0" xfId="0" applyFont="1" applyFill="1"/>
    <xf numFmtId="0" fontId="0" fillId="2" borderId="0" xfId="0" applyFont="1" applyFill="1" applyAlignment="1">
      <alignment horizontal="left" indent="1"/>
    </xf>
    <xf numFmtId="0" fontId="15" fillId="2" borderId="0" xfId="0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fairprice.com.sg/" TargetMode="External"/><Relationship Id="rId1" Type="http://schemas.openxmlformats.org/officeDocument/2006/relationships/hyperlink" Target="https://sg.icalculator.com/salary-calculator/annual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E15EA-AD99-4DB2-B94C-826AB62FD59D}">
  <dimension ref="A1:AI285"/>
  <sheetViews>
    <sheetView tabSelected="1" topLeftCell="A23" workbookViewId="0">
      <selection activeCell="C161" sqref="C161:C164"/>
    </sheetView>
  </sheetViews>
  <sheetFormatPr defaultRowHeight="12.75" x14ac:dyDescent="0.2"/>
  <cols>
    <col min="1" max="1" width="20" customWidth="1"/>
    <col min="2" max="2" width="37.42578125" customWidth="1"/>
    <col min="3" max="3" width="17.85546875" customWidth="1"/>
    <col min="4" max="4" width="21.28515625" customWidth="1"/>
    <col min="5" max="5" width="15.140625" customWidth="1"/>
    <col min="6" max="6" width="22.42578125" customWidth="1"/>
    <col min="7" max="7" width="31.85546875" customWidth="1"/>
    <col min="8" max="8" width="2.28515625" customWidth="1"/>
    <col min="22" max="35" width="9.140625" style="1"/>
  </cols>
  <sheetData>
    <row r="1" spans="1:21" ht="26.25" x14ac:dyDescent="0.4">
      <c r="A1" s="4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21.75" customHeight="1" x14ac:dyDescent="0.25">
      <c r="A2" s="3" t="s">
        <v>17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x14ac:dyDescent="0.2">
      <c r="A4" s="2" t="s">
        <v>3</v>
      </c>
      <c r="B4" s="2" t="s">
        <v>18</v>
      </c>
      <c r="C4" s="2" t="s">
        <v>19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13.5" thickBot="1" x14ac:dyDescent="0.25">
      <c r="A6" s="1"/>
      <c r="B6" s="1" t="s">
        <v>2</v>
      </c>
      <c r="C6" s="7">
        <v>8000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3.5" thickBot="1" x14ac:dyDescent="0.25">
      <c r="A7" s="1"/>
      <c r="B7" s="1" t="s">
        <v>4</v>
      </c>
      <c r="C7" s="9">
        <v>0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3.5" thickBot="1" x14ac:dyDescent="0.25">
      <c r="A8" s="1"/>
      <c r="B8" s="1" t="s">
        <v>122</v>
      </c>
      <c r="C8" s="9">
        <v>0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x14ac:dyDescent="0.2">
      <c r="A9" s="1"/>
      <c r="B9" s="1"/>
      <c r="C9" s="7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13.5" thickBot="1" x14ac:dyDescent="0.25">
      <c r="A10" s="1"/>
      <c r="B10" s="2" t="s">
        <v>8</v>
      </c>
      <c r="C10" s="7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13.5" thickBot="1" x14ac:dyDescent="0.25">
      <c r="A11" s="1"/>
      <c r="B11" s="1" t="s">
        <v>5</v>
      </c>
      <c r="C11" s="9">
        <v>0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13.5" thickBot="1" x14ac:dyDescent="0.25">
      <c r="A12" s="1"/>
      <c r="B12" s="1" t="s">
        <v>6</v>
      </c>
      <c r="C12" s="9">
        <v>0</v>
      </c>
      <c r="D12" s="23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3.5" thickBot="1" x14ac:dyDescent="0.25">
      <c r="A13" s="1"/>
      <c r="B13" s="1" t="s">
        <v>37</v>
      </c>
      <c r="C13" s="9">
        <v>0</v>
      </c>
      <c r="D13" s="8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13.5" thickBot="1" x14ac:dyDescent="0.25">
      <c r="A14" s="1"/>
      <c r="B14" s="1" t="s">
        <v>38</v>
      </c>
      <c r="C14" s="9">
        <v>0</v>
      </c>
      <c r="D14" s="8" t="s">
        <v>9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7.5" customHeight="1" x14ac:dyDescent="0.2">
      <c r="A15" s="1"/>
      <c r="B15" s="1"/>
      <c r="C15" s="6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x14ac:dyDescent="0.2">
      <c r="A16" s="1"/>
      <c r="B16" s="2" t="s">
        <v>7</v>
      </c>
      <c r="C16" s="13">
        <f>C6-C7-C8-SUM(C11:C15)</f>
        <v>8000</v>
      </c>
      <c r="D16" s="8" t="s">
        <v>10</v>
      </c>
      <c r="E16" s="1"/>
      <c r="F16" s="22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x14ac:dyDescent="0.2">
      <c r="A17" s="10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"/>
      <c r="R17" s="1"/>
      <c r="S17" s="1"/>
      <c r="T17" s="1"/>
      <c r="U17" s="1"/>
    </row>
    <row r="18" spans="1:2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x14ac:dyDescent="0.2">
      <c r="A19" s="2" t="s">
        <v>1</v>
      </c>
      <c r="B19" s="2" t="s">
        <v>11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3.5" thickBot="1" x14ac:dyDescent="0.25">
      <c r="A21" s="1"/>
      <c r="B21" s="60" t="s">
        <v>138</v>
      </c>
      <c r="C21" s="13">
        <v>8000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3.5" thickBot="1" x14ac:dyDescent="0.25">
      <c r="A22" s="1"/>
      <c r="B22" s="61" t="s">
        <v>140</v>
      </c>
      <c r="C22" s="9">
        <v>0</v>
      </c>
      <c r="D22" s="40" t="s">
        <v>129</v>
      </c>
      <c r="E22" s="41"/>
      <c r="F22" s="4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13.5" thickBot="1" x14ac:dyDescent="0.25">
      <c r="A23" s="1"/>
      <c r="B23" s="61" t="s">
        <v>141</v>
      </c>
      <c r="C23" s="9">
        <v>0</v>
      </c>
      <c r="D23" s="40"/>
      <c r="E23" s="41"/>
      <c r="F23" s="4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x14ac:dyDescent="0.2">
      <c r="A24" s="1"/>
      <c r="B24" s="60" t="s">
        <v>139</v>
      </c>
      <c r="C24" s="13">
        <f>C21-C22-C23</f>
        <v>8000</v>
      </c>
      <c r="D24" s="12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x14ac:dyDescent="0.2">
      <c r="A25" s="1"/>
      <c r="B25" s="1"/>
      <c r="C25" s="7"/>
      <c r="D25" s="1"/>
      <c r="E25" s="1"/>
      <c r="F25" s="22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x14ac:dyDescent="0.2">
      <c r="A26" s="1"/>
      <c r="B26" s="2" t="s">
        <v>130</v>
      </c>
      <c r="C26" s="7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x14ac:dyDescent="0.2">
      <c r="A27" s="1"/>
      <c r="B27" s="20" t="s">
        <v>5</v>
      </c>
      <c r="C27" s="48">
        <f>C44</f>
        <v>0</v>
      </c>
      <c r="D27" s="42" t="s">
        <v>22</v>
      </c>
      <c r="E27" s="42"/>
      <c r="F27" s="22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x14ac:dyDescent="0.2">
      <c r="A28" s="1"/>
      <c r="B28" s="20" t="s">
        <v>6</v>
      </c>
      <c r="C28" s="48">
        <f>C45</f>
        <v>0</v>
      </c>
      <c r="D28" s="42"/>
      <c r="E28" s="42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x14ac:dyDescent="0.2">
      <c r="A29" s="1"/>
      <c r="B29" s="44" t="s">
        <v>133</v>
      </c>
      <c r="C29" s="49">
        <f>C88</f>
        <v>0</v>
      </c>
      <c r="D29" s="45" t="s">
        <v>23</v>
      </c>
      <c r="E29" s="4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x14ac:dyDescent="0.2">
      <c r="A30" s="1"/>
      <c r="B30" s="44" t="s">
        <v>38</v>
      </c>
      <c r="C30" s="49">
        <f>C96</f>
        <v>0</v>
      </c>
      <c r="D30" s="45"/>
      <c r="E30" s="45"/>
      <c r="F30" s="22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x14ac:dyDescent="0.2">
      <c r="A31" s="1"/>
      <c r="B31" s="1"/>
      <c r="C31" s="7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x14ac:dyDescent="0.2">
      <c r="A32" s="1"/>
      <c r="B32" s="2" t="s">
        <v>131</v>
      </c>
      <c r="C32" s="7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x14ac:dyDescent="0.2">
      <c r="A33" s="1"/>
      <c r="B33" s="21" t="s">
        <v>132</v>
      </c>
      <c r="C33" s="50">
        <f>C114</f>
        <v>0</v>
      </c>
      <c r="D33" s="51" t="s">
        <v>24</v>
      </c>
      <c r="E33" s="51"/>
      <c r="F33" s="22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x14ac:dyDescent="0.2">
      <c r="A34" s="1"/>
      <c r="B34" s="21" t="s">
        <v>14</v>
      </c>
      <c r="C34" s="50">
        <f>C135</f>
        <v>0</v>
      </c>
      <c r="D34" s="51"/>
      <c r="E34" s="5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x14ac:dyDescent="0.2">
      <c r="A35" s="1"/>
      <c r="B35" s="57" t="s">
        <v>27</v>
      </c>
      <c r="C35" s="58">
        <f>C157</f>
        <v>0</v>
      </c>
      <c r="D35" s="59" t="s">
        <v>25</v>
      </c>
      <c r="E35" s="59"/>
      <c r="F35" s="24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x14ac:dyDescent="0.2">
      <c r="A36" s="1"/>
      <c r="B36" s="57" t="s">
        <v>106</v>
      </c>
      <c r="C36" s="58">
        <f>C166</f>
        <v>0</v>
      </c>
      <c r="D36" s="59"/>
      <c r="E36" s="59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x14ac:dyDescent="0.2">
      <c r="A37" s="1"/>
      <c r="B37" s="1"/>
      <c r="C37" s="6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x14ac:dyDescent="0.2">
      <c r="A38" s="1"/>
      <c r="B38" s="2" t="s">
        <v>13</v>
      </c>
      <c r="C38" s="13">
        <f>C24-SUM(C27:C37)</f>
        <v>8000</v>
      </c>
      <c r="D38" s="8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x14ac:dyDescent="0.2">
      <c r="A40" s="10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"/>
      <c r="R40" s="1"/>
      <c r="S40" s="1"/>
      <c r="T40" s="1"/>
      <c r="U40" s="1"/>
    </row>
    <row r="41" spans="1:2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x14ac:dyDescent="0.2">
      <c r="A42" s="43" t="s">
        <v>20</v>
      </c>
      <c r="B42" s="43" t="s">
        <v>21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13.5" thickBot="1" x14ac:dyDescent="0.25">
      <c r="A43" s="1"/>
      <c r="B43" s="1"/>
      <c r="C43" s="5" t="s">
        <v>12</v>
      </c>
      <c r="D43" s="2" t="s">
        <v>29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13.5" thickBot="1" x14ac:dyDescent="0.25">
      <c r="A44" s="1"/>
      <c r="B44" s="20" t="s">
        <v>5</v>
      </c>
      <c r="C44" s="9">
        <v>0</v>
      </c>
      <c r="D44" s="28"/>
      <c r="E44" s="29"/>
      <c r="F44" s="30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13.5" thickBot="1" x14ac:dyDescent="0.25">
      <c r="A45" s="1"/>
      <c r="B45" s="20" t="s">
        <v>6</v>
      </c>
      <c r="C45" s="9">
        <v>0</v>
      </c>
      <c r="D45" s="31"/>
      <c r="E45" s="32"/>
      <c r="F45" s="33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x14ac:dyDescent="0.2">
      <c r="A47" s="10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"/>
      <c r="R47" s="1"/>
      <c r="S47" s="1"/>
      <c r="T47" s="1"/>
      <c r="U47" s="1"/>
    </row>
    <row r="48" spans="1:2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x14ac:dyDescent="0.2">
      <c r="A49" s="46" t="s">
        <v>28</v>
      </c>
      <c r="B49" s="46" t="s">
        <v>30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x14ac:dyDescent="0.2">
      <c r="A50" s="1"/>
      <c r="B50" s="1"/>
      <c r="C50" s="5"/>
      <c r="D50" s="2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x14ac:dyDescent="0.2">
      <c r="A51" s="1"/>
      <c r="B51" s="1" t="s">
        <v>62</v>
      </c>
      <c r="C51" s="14" t="s">
        <v>123</v>
      </c>
      <c r="D51" s="2"/>
      <c r="E51" s="22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x14ac:dyDescent="0.2">
      <c r="A52" s="1"/>
      <c r="B52" s="1"/>
      <c r="C52" s="5"/>
      <c r="D52" s="2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13.5" thickBot="1" x14ac:dyDescent="0.25">
      <c r="A53" s="1"/>
      <c r="B53" s="2" t="s">
        <v>134</v>
      </c>
      <c r="C53" s="5" t="s">
        <v>39</v>
      </c>
      <c r="D53" s="5" t="s">
        <v>40</v>
      </c>
      <c r="E53" s="23" t="s">
        <v>147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13.5" thickBot="1" x14ac:dyDescent="0.25">
      <c r="A54" s="1"/>
      <c r="B54" s="62" t="s">
        <v>142</v>
      </c>
      <c r="C54" s="7">
        <f>D54*50/12</f>
        <v>0</v>
      </c>
      <c r="D54" s="9">
        <v>0</v>
      </c>
      <c r="E54" s="19"/>
      <c r="F54" s="1"/>
      <c r="G54" s="22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13.5" thickBot="1" x14ac:dyDescent="0.25">
      <c r="A55" s="1"/>
      <c r="B55" s="62" t="s">
        <v>41</v>
      </c>
      <c r="C55" s="7">
        <f t="shared" ref="C55:C64" si="0">D55*50/12</f>
        <v>0</v>
      </c>
      <c r="D55" s="9">
        <v>0</v>
      </c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13.5" thickBot="1" x14ac:dyDescent="0.25">
      <c r="A56" s="1"/>
      <c r="B56" s="62" t="s">
        <v>42</v>
      </c>
      <c r="C56" s="7">
        <f t="shared" si="0"/>
        <v>0</v>
      </c>
      <c r="D56" s="9">
        <v>0</v>
      </c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13.5" thickBot="1" x14ac:dyDescent="0.25">
      <c r="A57" s="1"/>
      <c r="B57" s="62" t="s">
        <v>43</v>
      </c>
      <c r="C57" s="7">
        <f t="shared" si="0"/>
        <v>0</v>
      </c>
      <c r="D57" s="9">
        <v>0</v>
      </c>
      <c r="E57" s="1" t="s">
        <v>115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13.5" thickBot="1" x14ac:dyDescent="0.25">
      <c r="A58" s="1"/>
      <c r="B58" s="62" t="s">
        <v>44</v>
      </c>
      <c r="C58" s="7">
        <f t="shared" si="0"/>
        <v>0</v>
      </c>
      <c r="D58" s="9">
        <v>0</v>
      </c>
      <c r="E58" s="1" t="s">
        <v>116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13.5" thickBot="1" x14ac:dyDescent="0.25">
      <c r="A59" s="1"/>
      <c r="B59" s="62" t="s">
        <v>143</v>
      </c>
      <c r="C59" s="7">
        <f t="shared" si="0"/>
        <v>0</v>
      </c>
      <c r="D59" s="9">
        <v>0</v>
      </c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3.5" thickBot="1" x14ac:dyDescent="0.25">
      <c r="A60" s="1"/>
      <c r="B60" s="62" t="s">
        <v>47</v>
      </c>
      <c r="C60" s="7">
        <f t="shared" si="0"/>
        <v>0</v>
      </c>
      <c r="D60" s="9">
        <v>0</v>
      </c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13.5" thickBot="1" x14ac:dyDescent="0.25">
      <c r="A61" s="1"/>
      <c r="B61" s="62" t="s">
        <v>48</v>
      </c>
      <c r="C61" s="7">
        <f t="shared" si="0"/>
        <v>0</v>
      </c>
      <c r="D61" s="9">
        <v>0</v>
      </c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13.5" thickBot="1" x14ac:dyDescent="0.25">
      <c r="A62" s="1"/>
      <c r="B62" s="62" t="s">
        <v>144</v>
      </c>
      <c r="C62" s="7">
        <f t="shared" si="0"/>
        <v>0</v>
      </c>
      <c r="D62" s="9">
        <v>0</v>
      </c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13.5" thickBot="1" x14ac:dyDescent="0.25">
      <c r="A63" s="1"/>
      <c r="B63" s="62" t="s">
        <v>121</v>
      </c>
      <c r="C63" s="7">
        <f t="shared" si="0"/>
        <v>0</v>
      </c>
      <c r="D63" s="9">
        <v>0</v>
      </c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t="13.5" thickBot="1" x14ac:dyDescent="0.25">
      <c r="A64" s="1"/>
      <c r="B64" s="62" t="s">
        <v>120</v>
      </c>
      <c r="C64" s="7">
        <f t="shared" si="0"/>
        <v>0</v>
      </c>
      <c r="D64" s="9">
        <v>0</v>
      </c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13.5" thickBot="1" x14ac:dyDescent="0.25">
      <c r="A65" s="1"/>
      <c r="B65" s="62" t="s">
        <v>51</v>
      </c>
      <c r="C65" s="9">
        <v>0</v>
      </c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t="13.5" thickBot="1" x14ac:dyDescent="0.25">
      <c r="A66" s="1"/>
      <c r="B66" s="62" t="s">
        <v>52</v>
      </c>
      <c r="C66" s="9">
        <v>0</v>
      </c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t="13.5" thickBot="1" x14ac:dyDescent="0.25">
      <c r="A67" s="1"/>
      <c r="B67" s="62" t="s">
        <v>53</v>
      </c>
      <c r="C67" s="9">
        <v>0</v>
      </c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t="13.5" thickBot="1" x14ac:dyDescent="0.25">
      <c r="A68" s="1"/>
      <c r="B68" s="62" t="s">
        <v>54</v>
      </c>
      <c r="C68" s="9">
        <v>0</v>
      </c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13.5" thickBot="1" x14ac:dyDescent="0.25">
      <c r="A69" s="1"/>
      <c r="B69" s="62" t="s">
        <v>145</v>
      </c>
      <c r="C69" s="9">
        <v>0</v>
      </c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t="13.5" thickBot="1" x14ac:dyDescent="0.25">
      <c r="A70" s="1"/>
      <c r="B70" s="62" t="s">
        <v>55</v>
      </c>
      <c r="C70" s="9">
        <v>0</v>
      </c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t="13.5" thickBot="1" x14ac:dyDescent="0.25">
      <c r="A71" s="1"/>
      <c r="B71" s="62" t="s">
        <v>117</v>
      </c>
      <c r="C71" s="9">
        <v>0</v>
      </c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t="13.5" thickBot="1" x14ac:dyDescent="0.25">
      <c r="A72" s="1"/>
      <c r="B72" s="62" t="s">
        <v>57</v>
      </c>
      <c r="C72" s="9">
        <v>0</v>
      </c>
      <c r="D72" s="2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t="13.5" thickBot="1" x14ac:dyDescent="0.25">
      <c r="A73" s="1"/>
      <c r="B73" s="62" t="s">
        <v>56</v>
      </c>
      <c r="C73" s="9">
        <v>0</v>
      </c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13.5" thickBot="1" x14ac:dyDescent="0.25">
      <c r="A74" s="1"/>
      <c r="B74" s="62" t="s">
        <v>58</v>
      </c>
      <c r="C74" s="9">
        <v>0</v>
      </c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13.5" thickBot="1" x14ac:dyDescent="0.25">
      <c r="A75" s="1"/>
      <c r="B75" s="62" t="s">
        <v>146</v>
      </c>
      <c r="C75" s="9">
        <v>0</v>
      </c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t="13.5" thickBot="1" x14ac:dyDescent="0.25">
      <c r="A76" s="1"/>
      <c r="B76" s="62" t="s">
        <v>59</v>
      </c>
      <c r="C76" s="9">
        <v>0</v>
      </c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t="13.5" thickBot="1" x14ac:dyDescent="0.25">
      <c r="A77" s="1"/>
      <c r="B77" s="62" t="s">
        <v>60</v>
      </c>
      <c r="C77" s="9">
        <v>0</v>
      </c>
      <c r="D77" s="1"/>
      <c r="E77" s="2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t="13.5" thickBot="1" x14ac:dyDescent="0.25">
      <c r="A78" s="1"/>
      <c r="B78" s="62" t="s">
        <v>61</v>
      </c>
      <c r="C78" s="9">
        <v>0</v>
      </c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t="13.5" thickBot="1" x14ac:dyDescent="0.25">
      <c r="A80" s="1"/>
      <c r="B80" s="2" t="s">
        <v>135</v>
      </c>
      <c r="C80" s="5" t="s">
        <v>39</v>
      </c>
      <c r="D80" s="5" t="s">
        <v>40</v>
      </c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t="13.5" thickBot="1" x14ac:dyDescent="0.25">
      <c r="A81" s="1"/>
      <c r="B81" s="1" t="s">
        <v>45</v>
      </c>
      <c r="C81" s="7">
        <f>D81*50/12</f>
        <v>0</v>
      </c>
      <c r="D81" s="9">
        <v>0</v>
      </c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t="13.5" thickBot="1" x14ac:dyDescent="0.25">
      <c r="A82" s="1"/>
      <c r="B82" s="1" t="s">
        <v>46</v>
      </c>
      <c r="C82" s="7">
        <f>D82*50/12</f>
        <v>0</v>
      </c>
      <c r="D82" s="9">
        <v>0</v>
      </c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t="13.5" thickBot="1" x14ac:dyDescent="0.25">
      <c r="A83" s="1"/>
      <c r="B83" s="1" t="s">
        <v>49</v>
      </c>
      <c r="C83" s="7">
        <f>D83*50/12</f>
        <v>0</v>
      </c>
      <c r="D83" s="9">
        <v>0</v>
      </c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t="13.5" thickBot="1" x14ac:dyDescent="0.25">
      <c r="A84" s="1"/>
      <c r="B84" s="1" t="s">
        <v>50</v>
      </c>
      <c r="C84" s="7">
        <f>D84*50/12</f>
        <v>0</v>
      </c>
      <c r="D84" s="9">
        <v>0</v>
      </c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x14ac:dyDescent="0.2">
      <c r="A85" s="1"/>
      <c r="B85" s="1"/>
      <c r="C85" s="7"/>
      <c r="D85" s="56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x14ac:dyDescent="0.2">
      <c r="A86" s="1"/>
      <c r="B86" s="1" t="s">
        <v>136</v>
      </c>
      <c r="C86" s="7">
        <f>SUM(C54:C78)</f>
        <v>0</v>
      </c>
      <c r="D86" s="56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x14ac:dyDescent="0.2">
      <c r="A87" s="1"/>
      <c r="B87" s="1" t="s">
        <v>137</v>
      </c>
      <c r="C87" s="7">
        <f>SUM(C81:C84)</f>
        <v>0</v>
      </c>
      <c r="D87" s="56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x14ac:dyDescent="0.2">
      <c r="A88" s="1"/>
      <c r="B88" s="46" t="s">
        <v>31</v>
      </c>
      <c r="C88" s="47">
        <f>C86+C87</f>
        <v>0</v>
      </c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x14ac:dyDescent="0.2">
      <c r="A89" s="1"/>
      <c r="B89" s="2"/>
      <c r="C89" s="7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ht="13.5" thickBot="1" x14ac:dyDescent="0.25">
      <c r="A90" s="1"/>
      <c r="B90" s="1"/>
      <c r="C90" s="13" t="s">
        <v>39</v>
      </c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ht="13.5" thickBot="1" x14ac:dyDescent="0.25">
      <c r="A91" s="1"/>
      <c r="B91" s="1" t="s">
        <v>33</v>
      </c>
      <c r="C91" s="9">
        <v>0</v>
      </c>
      <c r="D91" s="22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ht="13.5" thickBot="1" x14ac:dyDescent="0.25">
      <c r="A92" s="1"/>
      <c r="B92" s="1" t="s">
        <v>34</v>
      </c>
      <c r="C92" s="9">
        <v>0</v>
      </c>
      <c r="D92" s="22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ht="13.5" thickBot="1" x14ac:dyDescent="0.25">
      <c r="A93" s="1"/>
      <c r="B93" s="1" t="s">
        <v>35</v>
      </c>
      <c r="C93" s="9">
        <v>0</v>
      </c>
      <c r="D93" s="22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ht="13.5" thickBot="1" x14ac:dyDescent="0.25">
      <c r="A94" s="1"/>
      <c r="B94" s="1" t="s">
        <v>36</v>
      </c>
      <c r="C94" s="9">
        <v>0</v>
      </c>
      <c r="D94" s="22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x14ac:dyDescent="0.2">
      <c r="A95" s="1"/>
      <c r="B95" s="1"/>
      <c r="C95" s="7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x14ac:dyDescent="0.2">
      <c r="A96" s="1"/>
      <c r="B96" s="46" t="s">
        <v>32</v>
      </c>
      <c r="C96" s="47">
        <f>SUM(C91:C94)</f>
        <v>0</v>
      </c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x14ac:dyDescent="0.2">
      <c r="A97" s="10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"/>
      <c r="R97" s="1"/>
      <c r="S97" s="1"/>
      <c r="T97" s="1"/>
      <c r="U97" s="1"/>
    </row>
    <row r="98" spans="1:2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x14ac:dyDescent="0.2">
      <c r="A99" s="52" t="s">
        <v>63</v>
      </c>
      <c r="B99" s="52" t="s">
        <v>64</v>
      </c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x14ac:dyDescent="0.2">
      <c r="A100" s="1"/>
      <c r="B100" s="1"/>
      <c r="C100" s="5"/>
      <c r="D100" s="2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ht="13.5" thickBot="1" x14ac:dyDescent="0.25">
      <c r="A101" s="1"/>
      <c r="B101" s="2" t="s">
        <v>65</v>
      </c>
      <c r="C101" s="5" t="s">
        <v>39</v>
      </c>
      <c r="D101" s="5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ht="13.5" thickBot="1" x14ac:dyDescent="0.25">
      <c r="A102" s="1"/>
      <c r="B102" s="1" t="s">
        <v>69</v>
      </c>
      <c r="C102" s="9">
        <v>0</v>
      </c>
      <c r="D102" s="1" t="s">
        <v>124</v>
      </c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ht="13.5" thickBot="1" x14ac:dyDescent="0.25">
      <c r="A103" s="1"/>
      <c r="B103" s="1" t="s">
        <v>70</v>
      </c>
      <c r="C103" s="9">
        <v>0</v>
      </c>
      <c r="D103" s="1" t="s">
        <v>125</v>
      </c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x14ac:dyDescent="0.2">
      <c r="A104" s="1"/>
      <c r="B104" s="1"/>
      <c r="C104" s="7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x14ac:dyDescent="0.2">
      <c r="A105" s="1"/>
      <c r="B105" s="1" t="s">
        <v>66</v>
      </c>
      <c r="C105" s="7">
        <f>C103+C102</f>
        <v>0</v>
      </c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ht="13.5" thickBot="1" x14ac:dyDescent="0.25">
      <c r="A107" s="1"/>
      <c r="B107" s="2" t="s">
        <v>26</v>
      </c>
      <c r="C107" s="13" t="s">
        <v>39</v>
      </c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ht="13.5" thickBot="1" x14ac:dyDescent="0.25">
      <c r="A108" s="1"/>
      <c r="B108" s="1" t="s">
        <v>71</v>
      </c>
      <c r="C108" s="9">
        <v>0</v>
      </c>
      <c r="D108" s="8" t="s">
        <v>126</v>
      </c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ht="13.5" thickBot="1" x14ac:dyDescent="0.25">
      <c r="A109" s="1"/>
      <c r="B109" s="1" t="s">
        <v>72</v>
      </c>
      <c r="C109" s="9">
        <v>0</v>
      </c>
      <c r="D109" s="8" t="s">
        <v>119</v>
      </c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ht="13.5" thickBot="1" x14ac:dyDescent="0.25">
      <c r="A110" s="1"/>
      <c r="B110" s="1" t="s">
        <v>73</v>
      </c>
      <c r="C110" s="9">
        <v>0</v>
      </c>
      <c r="D110" s="8" t="s">
        <v>127</v>
      </c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x14ac:dyDescent="0.2">
      <c r="A112" s="1"/>
      <c r="B112" s="2" t="s">
        <v>68</v>
      </c>
      <c r="C112" s="7">
        <f>SUM(C108:C110)</f>
        <v>0</v>
      </c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x14ac:dyDescent="0.2">
      <c r="A113" s="1"/>
      <c r="B113" s="1"/>
      <c r="C113" s="6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x14ac:dyDescent="0.2">
      <c r="A114" s="1"/>
      <c r="B114" s="52" t="s">
        <v>67</v>
      </c>
      <c r="C114" s="53">
        <f>C105+C112</f>
        <v>0</v>
      </c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ht="13.5" thickBot="1" x14ac:dyDescent="0.25">
      <c r="A117" s="1"/>
      <c r="B117" s="2" t="s">
        <v>74</v>
      </c>
      <c r="C117" s="13" t="s">
        <v>39</v>
      </c>
      <c r="D117" s="13" t="s">
        <v>128</v>
      </c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ht="13.5" thickBot="1" x14ac:dyDescent="0.25">
      <c r="A118" s="1"/>
      <c r="B118" s="1" t="s">
        <v>75</v>
      </c>
      <c r="C118" s="7">
        <f>D118/12</f>
        <v>0</v>
      </c>
      <c r="D118" s="9">
        <v>0</v>
      </c>
      <c r="E118" s="23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ht="13.5" thickBot="1" x14ac:dyDescent="0.25">
      <c r="A119" s="1"/>
      <c r="B119" s="1" t="s">
        <v>76</v>
      </c>
      <c r="C119" s="7">
        <f t="shared" ref="C119:C123" si="1">D119/12</f>
        <v>0</v>
      </c>
      <c r="D119" s="9">
        <v>0</v>
      </c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ht="13.5" thickBot="1" x14ac:dyDescent="0.25">
      <c r="A120" s="1"/>
      <c r="B120" s="1" t="s">
        <v>77</v>
      </c>
      <c r="C120" s="7">
        <f t="shared" si="1"/>
        <v>0</v>
      </c>
      <c r="D120" s="9">
        <v>0</v>
      </c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ht="13.5" thickBot="1" x14ac:dyDescent="0.25">
      <c r="A121" s="1"/>
      <c r="B121" s="1" t="s">
        <v>78</v>
      </c>
      <c r="C121" s="7">
        <f t="shared" si="1"/>
        <v>0</v>
      </c>
      <c r="D121" s="9">
        <v>0</v>
      </c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ht="13.5" thickBot="1" x14ac:dyDescent="0.25">
      <c r="A122" s="1"/>
      <c r="B122" s="1" t="s">
        <v>79</v>
      </c>
      <c r="C122" s="7">
        <f t="shared" si="1"/>
        <v>0</v>
      </c>
      <c r="D122" s="9">
        <v>0</v>
      </c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ht="13.5" thickBot="1" x14ac:dyDescent="0.25">
      <c r="A123" s="1"/>
      <c r="B123" s="1" t="s">
        <v>81</v>
      </c>
      <c r="C123" s="7">
        <f t="shared" si="1"/>
        <v>0</v>
      </c>
      <c r="D123" s="9">
        <v>0</v>
      </c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x14ac:dyDescent="0.2">
      <c r="A124" s="1"/>
      <c r="B124" s="1"/>
      <c r="C124" s="7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ht="13.5" thickBot="1" x14ac:dyDescent="0.25">
      <c r="A125" s="1"/>
      <c r="B125" s="2" t="s">
        <v>80</v>
      </c>
      <c r="C125" s="13" t="s">
        <v>39</v>
      </c>
      <c r="D125" s="13" t="s">
        <v>128</v>
      </c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ht="13.5" thickBot="1" x14ac:dyDescent="0.25">
      <c r="A126" s="1"/>
      <c r="B126" s="1" t="s">
        <v>75</v>
      </c>
      <c r="C126" s="7">
        <f>D126/12</f>
        <v>0</v>
      </c>
      <c r="D126" s="9">
        <v>0</v>
      </c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ht="13.5" thickBot="1" x14ac:dyDescent="0.25">
      <c r="A127" s="1"/>
      <c r="B127" s="1" t="s">
        <v>76</v>
      </c>
      <c r="C127" s="7">
        <f t="shared" ref="C127:C131" si="2">D127/12</f>
        <v>0</v>
      </c>
      <c r="D127" s="9">
        <v>0</v>
      </c>
      <c r="E127" s="2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ht="13.5" thickBot="1" x14ac:dyDescent="0.25">
      <c r="A128" s="1"/>
      <c r="B128" s="1" t="s">
        <v>77</v>
      </c>
      <c r="C128" s="7">
        <f t="shared" si="2"/>
        <v>0</v>
      </c>
      <c r="D128" s="9">
        <v>0</v>
      </c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ht="13.5" thickBot="1" x14ac:dyDescent="0.25">
      <c r="A129" s="1"/>
      <c r="B129" s="1" t="s">
        <v>78</v>
      </c>
      <c r="C129" s="7">
        <f t="shared" si="2"/>
        <v>0</v>
      </c>
      <c r="D129" s="9">
        <v>0</v>
      </c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ht="13.5" thickBot="1" x14ac:dyDescent="0.25">
      <c r="A130" s="1"/>
      <c r="B130" s="1" t="s">
        <v>79</v>
      </c>
      <c r="C130" s="7">
        <f t="shared" si="2"/>
        <v>0</v>
      </c>
      <c r="D130" s="9">
        <v>0</v>
      </c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ht="13.5" thickBot="1" x14ac:dyDescent="0.25">
      <c r="A131" s="1"/>
      <c r="B131" s="1" t="s">
        <v>81</v>
      </c>
      <c r="C131" s="7">
        <f t="shared" si="2"/>
        <v>0</v>
      </c>
      <c r="D131" s="9">
        <v>0</v>
      </c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x14ac:dyDescent="0.2">
      <c r="A132" s="1"/>
      <c r="B132" s="1"/>
      <c r="C132" s="7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x14ac:dyDescent="0.2">
      <c r="A133" s="1"/>
      <c r="B133" s="2" t="s">
        <v>82</v>
      </c>
      <c r="C133" s="7">
        <f>D133/12</f>
        <v>0</v>
      </c>
      <c r="D133" s="7">
        <f>SUM(D118:D123)</f>
        <v>0</v>
      </c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x14ac:dyDescent="0.2">
      <c r="A134" s="1"/>
      <c r="B134" s="2" t="s">
        <v>83</v>
      </c>
      <c r="C134" s="7">
        <f t="shared" ref="C134:C135" si="3">D134/12</f>
        <v>0</v>
      </c>
      <c r="D134" s="7">
        <f>SUM(D126:D131)</f>
        <v>0</v>
      </c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x14ac:dyDescent="0.2">
      <c r="A135" s="1"/>
      <c r="B135" s="52" t="s">
        <v>84</v>
      </c>
      <c r="C135" s="53">
        <f t="shared" si="3"/>
        <v>0</v>
      </c>
      <c r="D135" s="13">
        <f>D133+D134</f>
        <v>0</v>
      </c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x14ac:dyDescent="0.2">
      <c r="A136" s="10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"/>
      <c r="R136" s="1"/>
      <c r="S136" s="1"/>
      <c r="T136" s="1"/>
      <c r="U136" s="1"/>
    </row>
    <row r="137" spans="1:2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x14ac:dyDescent="0.2">
      <c r="A138" s="54" t="s">
        <v>85</v>
      </c>
      <c r="B138" s="54" t="s">
        <v>107</v>
      </c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x14ac:dyDescent="0.2">
      <c r="A139" s="1"/>
      <c r="B139" s="1"/>
      <c r="C139" s="5"/>
      <c r="D139" s="2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ht="13.5" thickBot="1" x14ac:dyDescent="0.25">
      <c r="A141" s="1"/>
      <c r="B141" s="2" t="s">
        <v>15</v>
      </c>
      <c r="C141" s="5" t="s">
        <v>39</v>
      </c>
      <c r="D141" s="5" t="s">
        <v>86</v>
      </c>
      <c r="E141" s="2" t="s">
        <v>89</v>
      </c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ht="13.5" thickBot="1" x14ac:dyDescent="0.25">
      <c r="A142" s="1"/>
      <c r="B142" s="1" t="s">
        <v>91</v>
      </c>
      <c r="C142" s="7">
        <f>D142/12</f>
        <v>0</v>
      </c>
      <c r="D142" s="9">
        <v>0</v>
      </c>
      <c r="E142" s="28"/>
      <c r="F142" s="30"/>
      <c r="G142" s="22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ht="13.5" thickBot="1" x14ac:dyDescent="0.25">
      <c r="A143" s="1"/>
      <c r="B143" s="1" t="s">
        <v>92</v>
      </c>
      <c r="C143" s="7">
        <f t="shared" ref="C143:C144" si="4">D143/12</f>
        <v>0</v>
      </c>
      <c r="D143" s="9">
        <v>0</v>
      </c>
      <c r="E143" s="28"/>
      <c r="F143" s="30"/>
      <c r="G143" s="22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ht="13.5" thickBot="1" x14ac:dyDescent="0.25">
      <c r="A144" s="1"/>
      <c r="B144" s="1" t="s">
        <v>90</v>
      </c>
      <c r="C144" s="7">
        <f t="shared" si="4"/>
        <v>0</v>
      </c>
      <c r="D144" s="9">
        <v>0</v>
      </c>
      <c r="E144" s="28"/>
      <c r="F144" s="30"/>
      <c r="G144" s="22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ht="13.5" thickBot="1" x14ac:dyDescent="0.25">
      <c r="A145" s="1"/>
      <c r="B145" s="1" t="s">
        <v>93</v>
      </c>
      <c r="C145" s="7">
        <f>D145/12</f>
        <v>0</v>
      </c>
      <c r="D145" s="9">
        <v>0</v>
      </c>
      <c r="E145" s="28"/>
      <c r="F145" s="30"/>
      <c r="G145" s="22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x14ac:dyDescent="0.2">
      <c r="A147" s="1"/>
      <c r="B147" s="2" t="s">
        <v>87</v>
      </c>
      <c r="C147" s="7">
        <f>SUM(C142:C145)</f>
        <v>0</v>
      </c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x14ac:dyDescent="0.2">
      <c r="A148" s="1"/>
      <c r="B148" s="1"/>
      <c r="C148" s="6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ht="13.5" thickBot="1" x14ac:dyDescent="0.25">
      <c r="A150" s="1"/>
      <c r="B150" s="2" t="s">
        <v>88</v>
      </c>
      <c r="C150" s="13" t="s">
        <v>39</v>
      </c>
      <c r="D150" s="22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ht="13.5" thickBot="1" x14ac:dyDescent="0.25">
      <c r="A151" s="1"/>
      <c r="B151" s="1" t="s">
        <v>94</v>
      </c>
      <c r="C151" s="9">
        <v>0</v>
      </c>
      <c r="D151" s="23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ht="13.5" thickBot="1" x14ac:dyDescent="0.25">
      <c r="A152" s="1"/>
      <c r="B152" s="1" t="s">
        <v>95</v>
      </c>
      <c r="C152" s="9">
        <v>0</v>
      </c>
      <c r="D152" s="23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ht="13.5" thickBot="1" x14ac:dyDescent="0.25">
      <c r="A153" s="1"/>
      <c r="B153" s="1" t="s">
        <v>96</v>
      </c>
      <c r="C153" s="9">
        <v>0</v>
      </c>
      <c r="D153" s="23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x14ac:dyDescent="0.2">
      <c r="A154" s="1"/>
      <c r="B154" s="1"/>
      <c r="C154" s="8"/>
      <c r="D154" s="8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x14ac:dyDescent="0.2">
      <c r="A155" s="1"/>
      <c r="B155" s="2" t="s">
        <v>97</v>
      </c>
      <c r="C155" s="7">
        <f>SUM(C150:C153)</f>
        <v>0</v>
      </c>
      <c r="D155" s="8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x14ac:dyDescent="0.2">
      <c r="A156" s="1"/>
      <c r="B156" s="2"/>
      <c r="C156" s="7"/>
      <c r="D156" s="8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x14ac:dyDescent="0.2">
      <c r="A157" s="1"/>
      <c r="B157" s="54" t="s">
        <v>98</v>
      </c>
      <c r="C157" s="55">
        <f>C147+C155</f>
        <v>0</v>
      </c>
      <c r="D157" s="8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ht="13.5" thickBot="1" x14ac:dyDescent="0.25">
      <c r="A159" s="1"/>
      <c r="B159" s="2" t="s">
        <v>106</v>
      </c>
      <c r="C159" s="5" t="s">
        <v>39</v>
      </c>
      <c r="D159" s="5" t="s">
        <v>86</v>
      </c>
      <c r="E159" s="2" t="s">
        <v>101</v>
      </c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ht="13.5" thickBot="1" x14ac:dyDescent="0.25">
      <c r="A160" s="1"/>
      <c r="B160" s="1" t="s">
        <v>100</v>
      </c>
      <c r="C160" s="7">
        <f>D160/12</f>
        <v>0</v>
      </c>
      <c r="D160" s="9">
        <v>0</v>
      </c>
      <c r="E160" s="28"/>
      <c r="F160" s="30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ht="13.5" thickBot="1" x14ac:dyDescent="0.25">
      <c r="A161" s="1"/>
      <c r="B161" s="1" t="s">
        <v>118</v>
      </c>
      <c r="C161" s="9">
        <v>0</v>
      </c>
      <c r="D161" s="8" t="s">
        <v>102</v>
      </c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ht="13.5" thickBot="1" x14ac:dyDescent="0.25">
      <c r="A162" s="1"/>
      <c r="B162" s="1" t="s">
        <v>103</v>
      </c>
      <c r="C162" s="9">
        <v>0</v>
      </c>
      <c r="D162" s="22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ht="13.5" thickBot="1" x14ac:dyDescent="0.25">
      <c r="A163" s="1"/>
      <c r="B163" s="1" t="s">
        <v>104</v>
      </c>
      <c r="C163" s="9">
        <v>0</v>
      </c>
      <c r="D163" s="8" t="s">
        <v>105</v>
      </c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ht="13.5" thickBot="1" x14ac:dyDescent="0.25">
      <c r="A164" s="1"/>
      <c r="B164" s="1" t="s">
        <v>16</v>
      </c>
      <c r="C164" s="9">
        <v>0</v>
      </c>
      <c r="D164" s="23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x14ac:dyDescent="0.2">
      <c r="A166" s="1"/>
      <c r="B166" s="54" t="s">
        <v>99</v>
      </c>
      <c r="C166" s="55">
        <f>SUM(C160:C164)</f>
        <v>0</v>
      </c>
      <c r="D166" s="22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x14ac:dyDescent="0.2">
      <c r="A168" s="10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"/>
      <c r="R168" s="1"/>
      <c r="S168" s="1"/>
      <c r="T168" s="1"/>
      <c r="U168" s="1"/>
    </row>
    <row r="169" spans="1:2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x14ac:dyDescent="0.2">
      <c r="A170" s="2" t="s">
        <v>109</v>
      </c>
      <c r="B170" s="2" t="s">
        <v>110</v>
      </c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ht="13.5" thickBo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x14ac:dyDescent="0.2">
      <c r="A172" s="1"/>
      <c r="B172" s="34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6"/>
      <c r="Q172" s="1"/>
      <c r="R172" s="1"/>
      <c r="S172" s="1"/>
      <c r="T172" s="1"/>
      <c r="U172" s="1"/>
    </row>
    <row r="173" spans="1:21" x14ac:dyDescent="0.2">
      <c r="A173" s="1"/>
      <c r="B173" s="25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7"/>
      <c r="Q173" s="1"/>
      <c r="R173" s="1"/>
      <c r="S173" s="1"/>
      <c r="T173" s="1"/>
      <c r="U173" s="1"/>
    </row>
    <row r="174" spans="1:21" x14ac:dyDescent="0.2">
      <c r="A174" s="1"/>
      <c r="B174" s="25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7"/>
      <c r="Q174" s="1"/>
      <c r="R174" s="1"/>
      <c r="S174" s="1"/>
      <c r="T174" s="1"/>
      <c r="U174" s="1"/>
    </row>
    <row r="175" spans="1:21" x14ac:dyDescent="0.2">
      <c r="A175" s="1"/>
      <c r="B175" s="25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7"/>
      <c r="Q175" s="1"/>
      <c r="R175" s="1"/>
      <c r="S175" s="1"/>
      <c r="T175" s="1"/>
      <c r="U175" s="1"/>
    </row>
    <row r="176" spans="1:21" x14ac:dyDescent="0.2">
      <c r="A176" s="1"/>
      <c r="B176" s="25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7"/>
      <c r="Q176" s="1"/>
      <c r="R176" s="1"/>
      <c r="S176" s="1"/>
      <c r="T176" s="1"/>
      <c r="U176" s="1"/>
    </row>
    <row r="177" spans="1:21" x14ac:dyDescent="0.2">
      <c r="A177" s="1"/>
      <c r="B177" s="25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7"/>
      <c r="Q177" s="1"/>
      <c r="R177" s="1"/>
      <c r="S177" s="1"/>
      <c r="T177" s="1"/>
      <c r="U177" s="1"/>
    </row>
    <row r="178" spans="1:21" x14ac:dyDescent="0.2">
      <c r="A178" s="1"/>
      <c r="B178" s="25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7"/>
      <c r="Q178" s="1"/>
      <c r="R178" s="1"/>
      <c r="S178" s="1"/>
      <c r="T178" s="1"/>
      <c r="U178" s="1"/>
    </row>
    <row r="179" spans="1:21" x14ac:dyDescent="0.2">
      <c r="A179" s="1"/>
      <c r="B179" s="25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7"/>
      <c r="Q179" s="1"/>
      <c r="R179" s="1"/>
      <c r="S179" s="1"/>
      <c r="T179" s="1"/>
      <c r="U179" s="1"/>
    </row>
    <row r="180" spans="1:21" x14ac:dyDescent="0.2">
      <c r="A180" s="1"/>
      <c r="B180" s="25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7"/>
      <c r="Q180" s="1"/>
      <c r="R180" s="1"/>
      <c r="S180" s="1"/>
      <c r="T180" s="1"/>
      <c r="U180" s="1"/>
    </row>
    <row r="181" spans="1:21" x14ac:dyDescent="0.2">
      <c r="A181" s="1"/>
      <c r="B181" s="25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7"/>
      <c r="Q181" s="1"/>
      <c r="R181" s="1"/>
      <c r="S181" s="1"/>
      <c r="T181" s="1"/>
      <c r="U181" s="1"/>
    </row>
    <row r="182" spans="1:21" x14ac:dyDescent="0.2">
      <c r="A182" s="1"/>
      <c r="B182" s="25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7"/>
      <c r="Q182" s="1"/>
      <c r="R182" s="1"/>
      <c r="S182" s="1"/>
      <c r="T182" s="1"/>
      <c r="U182" s="1"/>
    </row>
    <row r="183" spans="1:21" x14ac:dyDescent="0.2">
      <c r="A183" s="1"/>
      <c r="B183" s="25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7"/>
      <c r="Q183" s="1"/>
      <c r="R183" s="1"/>
      <c r="S183" s="1"/>
      <c r="T183" s="1"/>
      <c r="U183" s="1"/>
    </row>
    <row r="184" spans="1:21" x14ac:dyDescent="0.2">
      <c r="A184" s="1"/>
      <c r="B184" s="25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7"/>
      <c r="Q184" s="1"/>
      <c r="R184" s="1"/>
      <c r="S184" s="1"/>
      <c r="T184" s="1"/>
      <c r="U184" s="1"/>
    </row>
    <row r="185" spans="1:21" x14ac:dyDescent="0.2">
      <c r="A185" s="1"/>
      <c r="B185" s="25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7"/>
      <c r="Q185" s="1"/>
      <c r="R185" s="1"/>
      <c r="S185" s="1"/>
      <c r="T185" s="1"/>
      <c r="U185" s="1"/>
    </row>
    <row r="186" spans="1:21" ht="13.5" thickBot="1" x14ac:dyDescent="0.25">
      <c r="A186" s="1"/>
      <c r="B186" s="37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9"/>
      <c r="Q186" s="1"/>
      <c r="R186" s="1"/>
      <c r="S186" s="1"/>
      <c r="T186" s="1"/>
      <c r="U186" s="1"/>
    </row>
    <row r="187" spans="1:21" s="1" customFormat="1" x14ac:dyDescent="0.2"/>
    <row r="188" spans="1:21" s="1" customFormat="1" x14ac:dyDescent="0.2">
      <c r="A188" s="10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</row>
    <row r="189" spans="1:21" s="1" customFormat="1" x14ac:dyDescent="0.2"/>
    <row r="190" spans="1:21" s="1" customFormat="1" x14ac:dyDescent="0.2">
      <c r="A190" s="2" t="s">
        <v>111</v>
      </c>
    </row>
    <row r="191" spans="1:21" s="1" customFormat="1" x14ac:dyDescent="0.2">
      <c r="A191" s="2"/>
    </row>
    <row r="192" spans="1:21" s="1" customFormat="1" x14ac:dyDescent="0.2">
      <c r="A192" s="15" t="s">
        <v>108</v>
      </c>
      <c r="B192" s="18" t="s">
        <v>114</v>
      </c>
    </row>
    <row r="193" spans="1:16" s="1" customFormat="1" ht="13.5" thickBot="1" x14ac:dyDescent="0.25">
      <c r="A193" s="15"/>
      <c r="B193" s="16"/>
    </row>
    <row r="194" spans="1:16" s="1" customFormat="1" x14ac:dyDescent="0.2">
      <c r="B194" s="34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6"/>
    </row>
    <row r="195" spans="1:16" s="1" customFormat="1" x14ac:dyDescent="0.2">
      <c r="B195" s="25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7"/>
    </row>
    <row r="196" spans="1:16" s="1" customFormat="1" x14ac:dyDescent="0.2">
      <c r="B196" s="25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7"/>
    </row>
    <row r="197" spans="1:16" s="1" customFormat="1" x14ac:dyDescent="0.2">
      <c r="B197" s="25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7"/>
    </row>
    <row r="198" spans="1:16" s="1" customFormat="1" x14ac:dyDescent="0.2">
      <c r="B198" s="25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7"/>
    </row>
    <row r="199" spans="1:16" s="1" customFormat="1" x14ac:dyDescent="0.2">
      <c r="B199" s="25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7"/>
    </row>
    <row r="200" spans="1:16" s="1" customFormat="1" x14ac:dyDescent="0.2">
      <c r="B200" s="25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7"/>
    </row>
    <row r="201" spans="1:16" s="1" customFormat="1" x14ac:dyDescent="0.2">
      <c r="B201" s="25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7"/>
    </row>
    <row r="202" spans="1:16" s="1" customFormat="1" x14ac:dyDescent="0.2">
      <c r="B202" s="25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7"/>
    </row>
    <row r="203" spans="1:16" s="1" customFormat="1" x14ac:dyDescent="0.2">
      <c r="B203" s="25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7"/>
    </row>
    <row r="204" spans="1:16" s="1" customFormat="1" ht="13.5" thickBot="1" x14ac:dyDescent="0.25">
      <c r="B204" s="37"/>
      <c r="C204" s="38"/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N204" s="38"/>
      <c r="O204" s="38"/>
      <c r="P204" s="39"/>
    </row>
    <row r="205" spans="1:16" s="1" customFormat="1" x14ac:dyDescent="0.2"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</row>
    <row r="206" spans="1:16" s="1" customFormat="1" x14ac:dyDescent="0.2">
      <c r="A206" s="2" t="s">
        <v>112</v>
      </c>
      <c r="B206" s="18" t="s">
        <v>113</v>
      </c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</row>
    <row r="207" spans="1:16" s="1" customFormat="1" x14ac:dyDescent="0.2">
      <c r="A207" s="15"/>
      <c r="B207" s="15"/>
    </row>
    <row r="208" spans="1:16" s="1" customFormat="1" x14ac:dyDescent="0.2"/>
    <row r="209" s="1" customFormat="1" x14ac:dyDescent="0.2"/>
    <row r="210" s="1" customFormat="1" x14ac:dyDescent="0.2"/>
    <row r="211" s="1" customFormat="1" x14ac:dyDescent="0.2"/>
    <row r="212" s="1" customFormat="1" x14ac:dyDescent="0.2"/>
    <row r="213" s="1" customFormat="1" x14ac:dyDescent="0.2"/>
    <row r="214" s="1" customFormat="1" x14ac:dyDescent="0.2"/>
    <row r="215" s="1" customFormat="1" x14ac:dyDescent="0.2"/>
    <row r="216" s="1" customFormat="1" x14ac:dyDescent="0.2"/>
    <row r="217" s="1" customFormat="1" x14ac:dyDescent="0.2"/>
    <row r="218" s="1" customFormat="1" x14ac:dyDescent="0.2"/>
    <row r="219" s="1" customFormat="1" x14ac:dyDescent="0.2"/>
    <row r="220" s="1" customFormat="1" x14ac:dyDescent="0.2"/>
    <row r="221" s="1" customFormat="1" x14ac:dyDescent="0.2"/>
    <row r="222" s="1" customFormat="1" x14ac:dyDescent="0.2"/>
    <row r="223" s="1" customFormat="1" x14ac:dyDescent="0.2"/>
    <row r="224" s="1" customFormat="1" x14ac:dyDescent="0.2"/>
    <row r="225" s="1" customFormat="1" x14ac:dyDescent="0.2"/>
    <row r="226" s="1" customFormat="1" x14ac:dyDescent="0.2"/>
    <row r="227" s="1" customFormat="1" x14ac:dyDescent="0.2"/>
    <row r="228" s="1" customFormat="1" x14ac:dyDescent="0.2"/>
    <row r="229" s="1" customFormat="1" x14ac:dyDescent="0.2"/>
    <row r="230" s="1" customFormat="1" x14ac:dyDescent="0.2"/>
    <row r="231" s="1" customFormat="1" x14ac:dyDescent="0.2"/>
    <row r="232" s="1" customFormat="1" x14ac:dyDescent="0.2"/>
    <row r="233" s="1" customFormat="1" x14ac:dyDescent="0.2"/>
    <row r="234" s="1" customFormat="1" x14ac:dyDescent="0.2"/>
    <row r="235" s="1" customFormat="1" x14ac:dyDescent="0.2"/>
    <row r="236" s="1" customFormat="1" x14ac:dyDescent="0.2"/>
    <row r="237" s="1" customFormat="1" x14ac:dyDescent="0.2"/>
    <row r="238" s="1" customFormat="1" x14ac:dyDescent="0.2"/>
    <row r="239" s="1" customFormat="1" x14ac:dyDescent="0.2"/>
    <row r="240" s="1" customFormat="1" x14ac:dyDescent="0.2"/>
    <row r="241" s="1" customFormat="1" x14ac:dyDescent="0.2"/>
    <row r="242" s="1" customFormat="1" x14ac:dyDescent="0.2"/>
    <row r="243" s="1" customFormat="1" x14ac:dyDescent="0.2"/>
    <row r="244" s="1" customFormat="1" x14ac:dyDescent="0.2"/>
    <row r="245" s="1" customFormat="1" x14ac:dyDescent="0.2"/>
    <row r="246" s="1" customFormat="1" x14ac:dyDescent="0.2"/>
    <row r="247" s="1" customFormat="1" x14ac:dyDescent="0.2"/>
    <row r="248" s="1" customFormat="1" x14ac:dyDescent="0.2"/>
    <row r="249" s="1" customFormat="1" x14ac:dyDescent="0.2"/>
    <row r="250" s="1" customFormat="1" x14ac:dyDescent="0.2"/>
    <row r="251" s="1" customFormat="1" x14ac:dyDescent="0.2"/>
    <row r="252" s="1" customFormat="1" x14ac:dyDescent="0.2"/>
    <row r="253" s="1" customFormat="1" x14ac:dyDescent="0.2"/>
    <row r="254" s="1" customFormat="1" x14ac:dyDescent="0.2"/>
    <row r="255" s="1" customFormat="1" x14ac:dyDescent="0.2"/>
    <row r="256" s="1" customFormat="1" x14ac:dyDescent="0.2"/>
    <row r="257" s="1" customFormat="1" x14ac:dyDescent="0.2"/>
    <row r="258" s="1" customFormat="1" x14ac:dyDescent="0.2"/>
    <row r="259" s="1" customFormat="1" x14ac:dyDescent="0.2"/>
    <row r="260" s="1" customFormat="1" x14ac:dyDescent="0.2"/>
    <row r="261" s="1" customFormat="1" x14ac:dyDescent="0.2"/>
    <row r="262" s="1" customFormat="1" x14ac:dyDescent="0.2"/>
    <row r="263" s="1" customFormat="1" x14ac:dyDescent="0.2"/>
    <row r="264" s="1" customFormat="1" x14ac:dyDescent="0.2"/>
    <row r="265" s="1" customFormat="1" x14ac:dyDescent="0.2"/>
    <row r="266" s="1" customFormat="1" x14ac:dyDescent="0.2"/>
    <row r="267" s="1" customFormat="1" x14ac:dyDescent="0.2"/>
    <row r="268" s="1" customFormat="1" x14ac:dyDescent="0.2"/>
    <row r="269" s="1" customFormat="1" x14ac:dyDescent="0.2"/>
    <row r="270" s="1" customFormat="1" x14ac:dyDescent="0.2"/>
    <row r="271" s="1" customFormat="1" x14ac:dyDescent="0.2"/>
    <row r="272" s="1" customFormat="1" x14ac:dyDescent="0.2"/>
    <row r="273" s="1" customFormat="1" x14ac:dyDescent="0.2"/>
    <row r="274" s="1" customFormat="1" x14ac:dyDescent="0.2"/>
    <row r="275" s="1" customFormat="1" x14ac:dyDescent="0.2"/>
    <row r="276" s="1" customFormat="1" x14ac:dyDescent="0.2"/>
    <row r="277" s="1" customFormat="1" x14ac:dyDescent="0.2"/>
    <row r="278" s="1" customFormat="1" x14ac:dyDescent="0.2"/>
    <row r="279" s="1" customFormat="1" x14ac:dyDescent="0.2"/>
    <row r="280" s="1" customFormat="1" x14ac:dyDescent="0.2"/>
    <row r="281" s="1" customFormat="1" x14ac:dyDescent="0.2"/>
    <row r="282" s="1" customFormat="1" x14ac:dyDescent="0.2"/>
    <row r="283" s="1" customFormat="1" x14ac:dyDescent="0.2"/>
    <row r="284" s="1" customFormat="1" x14ac:dyDescent="0.2"/>
    <row r="285" s="1" customFormat="1" x14ac:dyDescent="0.2"/>
  </sheetData>
  <mergeCells count="38">
    <mergeCell ref="D22:F23"/>
    <mergeCell ref="B203:P203"/>
    <mergeCell ref="B204:P204"/>
    <mergeCell ref="B197:P197"/>
    <mergeCell ref="B198:P198"/>
    <mergeCell ref="B199:P199"/>
    <mergeCell ref="B200:P200"/>
    <mergeCell ref="B201:P201"/>
    <mergeCell ref="B202:P202"/>
    <mergeCell ref="B196:P196"/>
    <mergeCell ref="B178:P178"/>
    <mergeCell ref="B179:P179"/>
    <mergeCell ref="B180:P180"/>
    <mergeCell ref="B181:P181"/>
    <mergeCell ref="B182:P182"/>
    <mergeCell ref="B183:P183"/>
    <mergeCell ref="B184:P184"/>
    <mergeCell ref="B185:P185"/>
    <mergeCell ref="B186:P186"/>
    <mergeCell ref="B194:P194"/>
    <mergeCell ref="B195:P195"/>
    <mergeCell ref="B176:P176"/>
    <mergeCell ref="B177:P177"/>
    <mergeCell ref="D44:F44"/>
    <mergeCell ref="D45:F45"/>
    <mergeCell ref="E160:F160"/>
    <mergeCell ref="B172:P172"/>
    <mergeCell ref="B173:P173"/>
    <mergeCell ref="B174:P174"/>
    <mergeCell ref="E142:F142"/>
    <mergeCell ref="E144:F144"/>
    <mergeCell ref="E145:F145"/>
    <mergeCell ref="E143:F143"/>
    <mergeCell ref="D27:E28"/>
    <mergeCell ref="D29:E30"/>
    <mergeCell ref="D33:E34"/>
    <mergeCell ref="D35:E36"/>
    <mergeCell ref="B175:P175"/>
  </mergeCells>
  <hyperlinks>
    <hyperlink ref="D22" r:id="rId1" display=" - Click here" xr:uid="{8B76FA35-6980-46DF-98EA-DCAF3576A23F}"/>
    <hyperlink ref="C51" r:id="rId2" xr:uid="{F52FC020-C628-44AE-8512-3B29CF625994}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Module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Rainey, Will (Bangkok)</dc:creator>
  <cp:lastModifiedBy>Rainey, Will (Bangkok)</cp:lastModifiedBy>
  <dcterms:created xsi:type="dcterms:W3CDTF">2023-12-04T04:43:37Z</dcterms:created>
  <dcterms:modified xsi:type="dcterms:W3CDTF">2024-01-08T02:17:30Z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347b247-e90e-43a3-9d7b-004f14ae6873_Enabled">
    <vt:lpwstr>true</vt:lpwstr>
  </property>
  <property fmtid="{D5CDD505-2E9C-101B-9397-08002B2CF9AE}" pid="3" name="MSIP_Label_d347b247-e90e-43a3-9d7b-004f14ae6873_SetDate">
    <vt:lpwstr>2023-12-04T06:27:23Z</vt:lpwstr>
  </property>
  <property fmtid="{D5CDD505-2E9C-101B-9397-08002B2CF9AE}" pid="4" name="MSIP_Label_d347b247-e90e-43a3-9d7b-004f14ae6873_Method">
    <vt:lpwstr>Standard</vt:lpwstr>
  </property>
  <property fmtid="{D5CDD505-2E9C-101B-9397-08002B2CF9AE}" pid="5" name="MSIP_Label_d347b247-e90e-43a3-9d7b-004f14ae6873_Name">
    <vt:lpwstr>d347b247-e90e-43a3-9d7b-004f14ae6873</vt:lpwstr>
  </property>
  <property fmtid="{D5CDD505-2E9C-101B-9397-08002B2CF9AE}" pid="6" name="MSIP_Label_d347b247-e90e-43a3-9d7b-004f14ae6873_SiteId">
    <vt:lpwstr>76e3921f-489b-4b7e-9547-9ea297add9b5</vt:lpwstr>
  </property>
  <property fmtid="{D5CDD505-2E9C-101B-9397-08002B2CF9AE}" pid="7" name="MSIP_Label_d347b247-e90e-43a3-9d7b-004f14ae6873_ActionId">
    <vt:lpwstr>9f8d1023-4c0f-4de1-80d1-d91d1873d4d6</vt:lpwstr>
  </property>
  <property fmtid="{D5CDD505-2E9C-101B-9397-08002B2CF9AE}" pid="8" name="MSIP_Label_d347b247-e90e-43a3-9d7b-004f14ae6873_ContentBits">
    <vt:lpwstr>0</vt:lpwstr>
  </property>
</Properties>
</file>